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EVENTOS Y ACTIVIDADES\COVID 19\"/>
    </mc:Choice>
  </mc:AlternateContent>
  <bookViews>
    <workbookView xWindow="0" yWindow="0" windowWidth="19200" windowHeight="6470"/>
  </bookViews>
  <sheets>
    <sheet name="Calificación de riesgo" sheetId="4" r:id="rId1"/>
    <sheet name="Herramienta de verificación"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 l="1"/>
  <c r="F8" i="3"/>
  <c r="F9" i="3"/>
  <c r="F10" i="3"/>
  <c r="F11" i="3"/>
  <c r="F12" i="3"/>
  <c r="F13" i="3"/>
  <c r="F14" i="3"/>
  <c r="F15" i="3"/>
  <c r="F16" i="3"/>
  <c r="F17" i="3"/>
  <c r="F6" i="3"/>
  <c r="D18" i="3"/>
  <c r="F18" i="3" l="1"/>
  <c r="C19" i="4" l="1"/>
  <c r="E19" i="4" s="1"/>
  <c r="D19" i="4" l="1"/>
</calcChain>
</file>

<file path=xl/sharedStrings.xml><?xml version="1.0" encoding="utf-8"?>
<sst xmlns="http://schemas.openxmlformats.org/spreadsheetml/2006/main" count="72" uniqueCount="57">
  <si>
    <t xml:space="preserve">Identifica la población vulnerable que trabaja en su establecimiento </t>
  </si>
  <si>
    <t xml:space="preserve">La explotación identifica el personal de mayor riesgo incluyendo personas mayores a los 65 años o que padezcan de alguna enfermedad, entre las citadas: 
1. enfermedades respiratorias (ejemplo: asma o enfisema pulmonar)
2. enfermedades cardiovasculares (ejemplo: hipertensión arterial)
3. diabéticos
4. enfermedades autoinmunes (ejemplo: VIH); 
5. también identificar a las mujeres embarazadas. </t>
  </si>
  <si>
    <t>Acción</t>
  </si>
  <si>
    <t>Descripción</t>
  </si>
  <si>
    <t>Acciones</t>
  </si>
  <si>
    <t xml:space="preserve">Acciones para evitar el contacto con otras personas, entre éstas: 
1. El teletrabajo en caso de ser temas administrativos
2. Reubicación de puestos de trabajo para labores en la explotación
3. Turnos de trabajo
4. Fortalecimiento de equipo de protección personal, etc. </t>
  </si>
  <si>
    <t xml:space="preserve">Identifica el personal crítico para la operación </t>
  </si>
  <si>
    <t>Se tiene suficiente personal capacitado en todas las áreas de trabajo (alimentación, ordeño, recolección de huevo, transferencia en incubadoras, inseminación, castraciones, vacunaciones, medicaciones, recolecta de muestras, recepción de insumos, comercialización de productos, fabricación de alimentos, manejo e identificación de animales, potreros, área de enfermería o maternidad, etc). 
Además, tiene personal para sustituir puestos de trabajo en caso de algún sospechoso o positivo, y así garantizar la continuidad de las operaciones en la explotación.</t>
  </si>
  <si>
    <t xml:space="preserve">Realiza entrenamientos para que las personas en el establecimiento puedan reemplazar a las personas positivas a COVID-19 o en cuarentena </t>
  </si>
  <si>
    <t xml:space="preserve">El personal de la explotación tiene determinada una función principal, pero está en la capacidad de ejecutar diferentes acciones en caso de una eventualidad o cambio de puesto debido a un caso sospechoso o positivo en otro puesto. Se recomienda que el establecimiento mantenga evidencia de la capacitación del personal (registro, bitácora, videos, fotos, etc). </t>
  </si>
  <si>
    <t xml:space="preserve">Utiliza equipo de protección personal adecuada </t>
  </si>
  <si>
    <t xml:space="preserve">Se cumple el protocolo al ingresar a la explotación con el cual se garantiza que los trabajadores utilicen equipo de protección personal propio o brindado por el encargado o dueño de la explotación: guantes, mascarillas y/o caretas, lentes de protección en caso de requerirlos, botas de hule específicamente de esa explotación, entre otros. </t>
  </si>
  <si>
    <t xml:space="preserve">Implementa protocolo sanitario de ingreso </t>
  </si>
  <si>
    <t>Al ingresar el personal o alguien externo a la explotación se encuentra una persona con sus debidas medidas sanitarias (ropa limpia, equipo de protección personal y cumpliendo el respectivo distanciamiento)</t>
  </si>
  <si>
    <t>Encargada de realizar una serie de preguntas para detección de casos sospechosos, tal como: 
1. ¿Ha presentado algún síntoma como tos, fiebre o dificultad para respirar?
2. ¿Ha estado en cercanía de alguien que se encontraba fuera del país y no ha cumplido la cuarentena solicitada?
3. ¿Ha estado en cercanía de alguien que tiene síntomas similares a los presentados con el COVID-19?
4. ¿Está esperando el resultado de la prueba de la enfermedad de COVID-19? 
5. Si es posible, se realiza la medición de la temperatura al ingresar a la explotación</t>
  </si>
  <si>
    <t xml:space="preserve">Implementa protocolo de limpieza </t>
  </si>
  <si>
    <t xml:space="preserve"> Cumple con la limpieza y de ser el caso la desinfección de superficies de contacto, materiales (incluido el celular) o herramientas, maquinaria, áreas comunes (ejemplo un comedor), pisos, paredes, etc., con productos efectivos (agentes clorados, alcohol de concentración mínima del 70% o sales de amonio cuaternario).</t>
  </si>
  <si>
    <t xml:space="preserve">Implementa protocolo de higiene personal </t>
  </si>
  <si>
    <t xml:space="preserve">Se cumple con procesos de desinfección tal como el lavado detenido de las manos, y se recomienda la utilización de ropa limpia o exclusiva de la explotación y el lavado de botas (con agua y jabón). </t>
  </si>
  <si>
    <t xml:space="preserve">Se respeta, en la medida de lo posible, el distanciamiento de 1.8 metros entre personas en los puestos de trabajo </t>
  </si>
  <si>
    <t>En caso de realizar funciones donde no es posible, se utiliza el equipo de protección personal.</t>
  </si>
  <si>
    <t xml:space="preserve">Cumple con la estrategia de aislamiento social </t>
  </si>
  <si>
    <t>La explotación determina horarios de trabajo y alimentación, así como las diferentes funciones de trabajo donde, entre personas, no haya contacto cercano cumpliendo, en la medida de lo posible, el distanciamiento de 1.8 metros entre una y otra.</t>
  </si>
  <si>
    <t xml:space="preserve">Implementa barreras físicas </t>
  </si>
  <si>
    <t>Existen paredes, cercas, corrales, paneles u otras formas de separación de las personas que funcionan como barreras físicas entre áreas de trabajo favoreciendo el distanciamiento social.</t>
  </si>
  <si>
    <t xml:space="preserve">Provee de ventilación adecuada en las áreas de trabajo cerradas </t>
  </si>
  <si>
    <t>En caso de trabajar en almacenamiento de alimento, corrales u oficina, se cuenta con un flujo de ventilación constante, por ejemplo: ventilación natural, sistemas mecánicos de ventilación, sistemas de inyección o extracción de viento, etc.</t>
  </si>
  <si>
    <t xml:space="preserve">Trabaja mediante turnos de trabajo </t>
  </si>
  <si>
    <t>Cuando la actividad lo permita, el personal cumple con tiempos de trabajo y está capacitado para ejecutar diferentes acciones en caso de algún sospechoso. Cuenta con grupo de personal capacitado para cubrir todas las áreas de la explotación en caso de enviar un grupo de trabajo a cuarentena por algún caso positivo.</t>
  </si>
  <si>
    <t>Categoría de riesgo</t>
  </si>
  <si>
    <t>Nivel de riesgo</t>
  </si>
  <si>
    <t>Recomendación general</t>
  </si>
  <si>
    <t>19-28</t>
  </si>
  <si>
    <t>Bajo</t>
  </si>
  <si>
    <t>Puede continuar con las operaciones en la explotación, siempre cumpliendo al pie de la letra las condiciones de trabajo.</t>
  </si>
  <si>
    <t>Medio</t>
  </si>
  <si>
    <t xml:space="preserve">Las operaciones esenciales podrán continuar, pero la explotación debe corregir las no conformidades en las próximas 24 horas. </t>
  </si>
  <si>
    <t>0-9</t>
  </si>
  <si>
    <t>Alto</t>
  </si>
  <si>
    <t>Debe detener las operaciones, corregir o implementar los aspectos citados, realizar limpieza profunda de las instalaciones, reforzar controles y reevaluar lo más pronto posible.</t>
  </si>
  <si>
    <t>TOTAL</t>
  </si>
  <si>
    <t xml:space="preserve">Estimado productor, esta matriz será la utilizada por el Ministerio de Salud al inspeccionar las fincas lecheras, por ello ponemos a su disposición esta herramienta para que verifique su cumplimiento y así pueda tomar decisiones de mejora para evitar sanciones. </t>
  </si>
  <si>
    <t>Cumplimiento</t>
  </si>
  <si>
    <t xml:space="preserve">Si </t>
  </si>
  <si>
    <t xml:space="preserve">No </t>
  </si>
  <si>
    <t>Cumple con el rubro en su totalidad</t>
  </si>
  <si>
    <t>Cumple de forma parcial o no cumple</t>
  </si>
  <si>
    <t>Valor en puntos</t>
  </si>
  <si>
    <t>10-18</t>
  </si>
  <si>
    <t>Calificación</t>
  </si>
  <si>
    <t>Cumple
Si-No</t>
  </si>
  <si>
    <t>Plan de continuidad del servicio u operativo</t>
  </si>
  <si>
    <t>Objetivo:</t>
  </si>
  <si>
    <t>Ante un caso confirmado de COVID-19, cumplir con los requerimientos del Ministerio de Salud para garantizar el funcionamiento del establecimiento de producción primaria y prevenir la diseminación entre personas</t>
  </si>
  <si>
    <t>Responsables del plan de continuidad del funcionamiento del establecimiento:</t>
  </si>
  <si>
    <t>Propietario, representante o encargado del establecimiento.</t>
  </si>
  <si>
    <t>ESTADO ACTUAL DE LA FINCA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</si>
</sst>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sz val="11"/>
      <color theme="1"/>
      <name val="Tahoma"/>
      <family val="2"/>
    </font>
    <font>
      <b/>
      <sz val="11"/>
      <color theme="1"/>
      <name val="Tahoma"/>
      <family val="2"/>
    </font>
    <font>
      <b/>
      <sz val="10"/>
      <color theme="1"/>
      <name val="Arial"/>
      <family val="2"/>
    </font>
    <font>
      <b/>
      <sz val="10"/>
      <color theme="0"/>
      <name val="Arial"/>
      <family val="2"/>
    </font>
    <font>
      <b/>
      <sz val="20"/>
      <color theme="1"/>
      <name val="Calibri"/>
      <family val="2"/>
      <scheme val="minor"/>
    </font>
    <font>
      <b/>
      <sz val="16"/>
      <color rgb="FF000000"/>
      <name val="Tahoma"/>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E7E6E6"/>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9"/>
        <bgColor indexed="64"/>
      </patternFill>
    </fill>
    <fill>
      <patternFill patternType="solid">
        <fgColor theme="2"/>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horizontal="left" vertical="center" wrapText="1"/>
    </xf>
    <xf numFmtId="0" fontId="3" fillId="0" borderId="0" xfId="0" applyFont="1" applyAlignment="1">
      <alignment horizontal="justify"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0" borderId="6" xfId="0" applyFont="1" applyBorder="1" applyAlignment="1">
      <alignment horizontal="justify" vertical="center" wrapText="1"/>
    </xf>
    <xf numFmtId="0" fontId="2" fillId="7" borderId="6" xfId="0" applyFont="1" applyFill="1" applyBorder="1" applyAlignment="1">
      <alignment horizontal="center" vertical="center" wrapText="1"/>
    </xf>
    <xf numFmtId="49" fontId="2" fillId="7" borderId="5"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1" fillId="0" borderId="2" xfId="0" applyFont="1" applyBorder="1" applyAlignment="1">
      <alignment vertical="center"/>
    </xf>
    <xf numFmtId="9" fontId="1" fillId="0" borderId="2" xfId="0" applyNumberFormat="1" applyFont="1" applyBorder="1" applyAlignment="1">
      <alignment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wrapText="1"/>
    </xf>
    <xf numFmtId="0" fontId="4"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8" xfId="0" applyFont="1" applyBorder="1" applyAlignment="1">
      <alignment vertical="center"/>
    </xf>
    <xf numFmtId="0" fontId="4" fillId="4" borderId="2" xfId="0" applyFont="1" applyFill="1" applyBorder="1" applyAlignment="1">
      <alignment horizontal="left" vertical="center" wrapText="1"/>
    </xf>
    <xf numFmtId="0" fontId="1" fillId="4" borderId="2" xfId="0" applyFont="1" applyFill="1" applyBorder="1" applyAlignment="1">
      <alignment vertical="center" wrapText="1"/>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8" xfId="0" applyFont="1" applyFill="1" applyBorder="1" applyAlignment="1">
      <alignment vertical="center"/>
    </xf>
    <xf numFmtId="0" fontId="1" fillId="10" borderId="0" xfId="0" applyFont="1" applyFill="1" applyAlignment="1">
      <alignment horizontal="center" vertical="center"/>
    </xf>
    <xf numFmtId="0" fontId="1" fillId="10"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0" borderId="0" xfId="0" applyAlignment="1">
      <alignment horizontal="center"/>
    </xf>
    <xf numFmtId="0" fontId="2" fillId="0" borderId="2" xfId="0" applyFont="1" applyBorder="1" applyAlignment="1">
      <alignment horizontal="justify" vertical="center"/>
    </xf>
    <xf numFmtId="0" fontId="2" fillId="8" borderId="7"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6" fillId="11" borderId="0" xfId="0" applyFont="1" applyFill="1" applyAlignment="1">
      <alignment horizontal="center"/>
    </xf>
    <xf numFmtId="0" fontId="7"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1" fillId="9" borderId="0" xfId="0" applyFont="1" applyFill="1" applyAlignment="1">
      <alignment horizontal="center" vertical="center"/>
    </xf>
    <xf numFmtId="0" fontId="5" fillId="10" borderId="1" xfId="0" applyFont="1" applyFill="1" applyBorder="1" applyAlignment="1">
      <alignment horizontal="center" vertical="center"/>
    </xf>
    <xf numFmtId="0" fontId="1" fillId="0" borderId="0" xfId="0" applyFont="1" applyAlignment="1">
      <alignment horizontal="left" vertical="center" wrapText="1"/>
    </xf>
  </cellXfs>
  <cellStyles count="1">
    <cellStyle name="Normal" xfId="0" builtinId="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301625</xdr:colOff>
      <xdr:row>0</xdr:row>
      <xdr:rowOff>71438</xdr:rowOff>
    </xdr:from>
    <xdr:to>
      <xdr:col>1</xdr:col>
      <xdr:colOff>649199</xdr:colOff>
      <xdr:row>2</xdr:row>
      <xdr:rowOff>79375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1625" y="71438"/>
          <a:ext cx="1109574" cy="44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0</xdr:row>
      <xdr:rowOff>76200</xdr:rowOff>
    </xdr:from>
    <xdr:to>
      <xdr:col>0</xdr:col>
      <xdr:colOff>1295400</xdr:colOff>
      <xdr:row>2</xdr:row>
      <xdr:rowOff>125051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76200"/>
          <a:ext cx="977900" cy="3917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21"/>
  <sheetViews>
    <sheetView showGridLines="0" tabSelected="1" zoomScale="80" zoomScaleNormal="80" workbookViewId="0">
      <selection activeCell="G8" sqref="G8"/>
    </sheetView>
  </sheetViews>
  <sheetFormatPr baseColWidth="10" defaultRowHeight="14.5" x14ac:dyDescent="0.35"/>
  <cols>
    <col min="3" max="3" width="27.6328125" customWidth="1"/>
    <col min="4" max="4" width="25.81640625" customWidth="1"/>
    <col min="5" max="5" width="83.81640625" customWidth="1"/>
  </cols>
  <sheetData>
    <row r="1" spans="3:5" ht="20" x14ac:dyDescent="0.4">
      <c r="C1" s="37" t="s">
        <v>51</v>
      </c>
      <c r="D1" s="37"/>
      <c r="E1" s="37"/>
    </row>
    <row r="3" spans="3:5" x14ac:dyDescent="0.35">
      <c r="C3" s="2" t="s">
        <v>52</v>
      </c>
    </row>
    <row r="4" spans="3:5" x14ac:dyDescent="0.35">
      <c r="C4" s="38" t="s">
        <v>53</v>
      </c>
      <c r="D4" s="38"/>
      <c r="E4" s="38"/>
    </row>
    <row r="5" spans="3:5" x14ac:dyDescent="0.35">
      <c r="C5" s="38"/>
      <c r="D5" s="38"/>
      <c r="E5" s="38"/>
    </row>
    <row r="6" spans="3:5" x14ac:dyDescent="0.35">
      <c r="C6" s="1"/>
      <c r="D6" s="1"/>
      <c r="E6" s="1"/>
    </row>
    <row r="7" spans="3:5" x14ac:dyDescent="0.35">
      <c r="C7" s="40" t="s">
        <v>54</v>
      </c>
      <c r="D7" s="40"/>
      <c r="E7" s="40"/>
    </row>
    <row r="8" spans="3:5" x14ac:dyDescent="0.35">
      <c r="C8" s="39" t="s">
        <v>55</v>
      </c>
      <c r="D8" s="39"/>
      <c r="E8" s="39"/>
    </row>
    <row r="9" spans="3:5" ht="15" thickBot="1" x14ac:dyDescent="0.4">
      <c r="C9" s="2"/>
    </row>
    <row r="10" spans="3:5" ht="15" thickBot="1" x14ac:dyDescent="0.4">
      <c r="C10" s="3" t="s">
        <v>29</v>
      </c>
      <c r="D10" s="4" t="s">
        <v>30</v>
      </c>
      <c r="E10" s="4" t="s">
        <v>31</v>
      </c>
    </row>
    <row r="11" spans="3:5" ht="37.5" customHeight="1" thickBot="1" x14ac:dyDescent="0.4">
      <c r="C11" s="5" t="s">
        <v>32</v>
      </c>
      <c r="D11" s="6" t="s">
        <v>33</v>
      </c>
      <c r="E11" s="7" t="s">
        <v>34</v>
      </c>
    </row>
    <row r="12" spans="3:5" ht="42" customHeight="1" thickBot="1" x14ac:dyDescent="0.4">
      <c r="C12" s="9" t="s">
        <v>48</v>
      </c>
      <c r="D12" s="8" t="s">
        <v>35</v>
      </c>
      <c r="E12" s="7" t="s">
        <v>36</v>
      </c>
    </row>
    <row r="13" spans="3:5" x14ac:dyDescent="0.35">
      <c r="C13" s="32" t="s">
        <v>37</v>
      </c>
      <c r="D13" s="32" t="s">
        <v>38</v>
      </c>
      <c r="E13" s="34" t="s">
        <v>39</v>
      </c>
    </row>
    <row r="14" spans="3:5" ht="33" customHeight="1" thickBot="1" x14ac:dyDescent="0.4">
      <c r="C14" s="33"/>
      <c r="D14" s="33"/>
      <c r="E14" s="35"/>
    </row>
    <row r="17" spans="3:5" ht="26" x14ac:dyDescent="0.6">
      <c r="C17" s="36" t="s">
        <v>56</v>
      </c>
      <c r="D17" s="36"/>
      <c r="E17" s="36"/>
    </row>
    <row r="18" spans="3:5" x14ac:dyDescent="0.35">
      <c r="C18" s="29" t="s">
        <v>49</v>
      </c>
      <c r="D18" s="29" t="s">
        <v>30</v>
      </c>
      <c r="E18" s="29" t="s">
        <v>31</v>
      </c>
    </row>
    <row r="19" spans="3:5" ht="28" x14ac:dyDescent="0.35">
      <c r="C19" s="28">
        <f>+'Herramienta de verificación'!F18</f>
        <v>25</v>
      </c>
      <c r="D19" s="30" t="str">
        <f>+IF(AND(C19&gt;=19,C19&lt;=28),"Bajo",IF(AND(C19&gt;9,C19&lt;=18),"Medio",IF(C19&lt;=9,"Alto",0)))</f>
        <v>Bajo</v>
      </c>
      <c r="E19" s="31" t="str">
        <f>+IF(AND(C19&gt;=19,C19&lt;=28),E11,IF(AND(C19&gt;9,C19&lt;=18),E12,IF(C19&lt;=9,E13,E11)))</f>
        <v>Puede continuar con las operaciones en la explotación, siempre cumpliendo al pie de la letra las condiciones de trabajo.</v>
      </c>
    </row>
    <row r="21" spans="3:5" x14ac:dyDescent="0.35">
      <c r="D21" s="30"/>
    </row>
  </sheetData>
  <sheetProtection algorithmName="SHA-512" hashValue="/18dOb5c4X3q6UvS7sCNyqOxFDi4pHxWus+pOJx66Tt24BJElxHGPvlJ7oFbbizLshvh6bekj1UHoY7eaIO8uQ==" saltValue="1xcjp9fUo8+lJROw7n9MYA==" spinCount="100000" sheet="1" objects="1" scenarios="1"/>
  <mergeCells count="8">
    <mergeCell ref="C13:C14"/>
    <mergeCell ref="D13:D14"/>
    <mergeCell ref="E13:E14"/>
    <mergeCell ref="C17:E17"/>
    <mergeCell ref="C1:E1"/>
    <mergeCell ref="C4:E5"/>
    <mergeCell ref="C8:E8"/>
    <mergeCell ref="C7:E7"/>
  </mergeCells>
  <conditionalFormatting sqref="C19">
    <cfRule type="iconSet" priority="6">
      <iconSet>
        <cfvo type="percent" val="0"/>
        <cfvo type="num" val="10"/>
        <cfvo type="num" val="19"/>
      </iconSet>
    </cfRule>
  </conditionalFormatting>
  <conditionalFormatting sqref="D19">
    <cfRule type="colorScale" priority="4">
      <colorScale>
        <cfvo type="num" val="0"/>
        <cfvo type="num" val="10"/>
        <cfvo type="num" val="19"/>
        <color rgb="FFFF0000"/>
        <color rgb="FFFFEB84"/>
        <color rgb="FF63BE7B"/>
      </colorScale>
    </cfRule>
    <cfRule type="containsText" dxfId="2" priority="3" operator="containsText" text="Alto">
      <formula>NOT(ISERROR(SEARCH("Alto",D19)))</formula>
    </cfRule>
    <cfRule type="containsText" dxfId="1" priority="2" operator="containsText" text="Medio">
      <formula>NOT(ISERROR(SEARCH("Medio",D19)))</formula>
    </cfRule>
    <cfRule type="containsText" dxfId="0" priority="1" operator="containsText" text="Bajo">
      <formula>NOT(ISERROR(SEARCH("Bajo",D19)))</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pane xSplit="1" topLeftCell="B1" activePane="topRight" state="frozen"/>
      <selection pane="topRight" activeCell="G4" sqref="G4"/>
    </sheetView>
  </sheetViews>
  <sheetFormatPr baseColWidth="10" defaultRowHeight="12.5" x14ac:dyDescent="0.35"/>
  <cols>
    <col min="1" max="1" width="22" style="10" customWidth="1"/>
    <col min="2" max="2" width="46.453125" style="10" customWidth="1"/>
    <col min="3" max="3" width="38.1796875" style="10" customWidth="1"/>
    <col min="4" max="4" width="12.6328125" style="10" customWidth="1"/>
    <col min="5" max="5" width="19.81640625" style="10" customWidth="1"/>
    <col min="6" max="6" width="16.54296875" style="10" customWidth="1"/>
    <col min="7" max="8" width="10.90625" style="10"/>
    <col min="9" max="9" width="38.54296875" style="10" customWidth="1"/>
    <col min="10" max="16384" width="10.90625" style="10"/>
  </cols>
  <sheetData>
    <row r="1" spans="1:9" ht="14.5" customHeight="1" x14ac:dyDescent="0.35">
      <c r="B1" s="43" t="s">
        <v>41</v>
      </c>
      <c r="C1" s="43"/>
      <c r="D1" s="43"/>
      <c r="E1" s="43"/>
      <c r="F1" s="43"/>
      <c r="H1" s="41" t="s">
        <v>42</v>
      </c>
      <c r="I1" s="41"/>
    </row>
    <row r="2" spans="1:9" x14ac:dyDescent="0.35">
      <c r="A2" s="11"/>
      <c r="B2" s="43"/>
      <c r="C2" s="43"/>
      <c r="D2" s="43"/>
      <c r="E2" s="43"/>
      <c r="F2" s="43"/>
      <c r="H2" s="12" t="s">
        <v>43</v>
      </c>
      <c r="I2" s="13" t="s">
        <v>45</v>
      </c>
    </row>
    <row r="3" spans="1:9" x14ac:dyDescent="0.35">
      <c r="A3" s="11"/>
      <c r="B3" s="43"/>
      <c r="C3" s="43"/>
      <c r="D3" s="43"/>
      <c r="E3" s="43"/>
      <c r="F3" s="43"/>
      <c r="H3" s="12" t="s">
        <v>44</v>
      </c>
      <c r="I3" s="12" t="s">
        <v>46</v>
      </c>
    </row>
    <row r="4" spans="1:9" x14ac:dyDescent="0.35">
      <c r="A4" s="11"/>
      <c r="B4" s="11"/>
      <c r="C4" s="11"/>
      <c r="D4" s="11"/>
      <c r="E4" s="11"/>
      <c r="F4" s="11"/>
    </row>
    <row r="5" spans="1:9" ht="26" x14ac:dyDescent="0.35">
      <c r="A5" s="14" t="s">
        <v>2</v>
      </c>
      <c r="B5" s="14" t="s">
        <v>3</v>
      </c>
      <c r="C5" s="14" t="s">
        <v>4</v>
      </c>
      <c r="D5" s="27" t="s">
        <v>47</v>
      </c>
      <c r="E5" s="15" t="s">
        <v>50</v>
      </c>
      <c r="F5" s="14" t="s">
        <v>40</v>
      </c>
    </row>
    <row r="6" spans="1:9" ht="137.5" x14ac:dyDescent="0.35">
      <c r="A6" s="16" t="s">
        <v>0</v>
      </c>
      <c r="B6" s="17" t="s">
        <v>1</v>
      </c>
      <c r="C6" s="17" t="s">
        <v>5</v>
      </c>
      <c r="D6" s="18">
        <v>1</v>
      </c>
      <c r="E6" s="19" t="s">
        <v>43</v>
      </c>
      <c r="F6" s="12">
        <f>IF(E6=$H$2,D6,0)</f>
        <v>1</v>
      </c>
    </row>
    <row r="7" spans="1:9" ht="162.5" x14ac:dyDescent="0.35">
      <c r="A7" s="20" t="s">
        <v>6</v>
      </c>
      <c r="B7" s="21" t="s">
        <v>7</v>
      </c>
      <c r="C7" s="22"/>
      <c r="D7" s="23">
        <v>3</v>
      </c>
      <c r="E7" s="24" t="s">
        <v>43</v>
      </c>
      <c r="F7" s="22">
        <f t="shared" ref="F7:F17" si="0">IF(E7=$H$2,D7,0)</f>
        <v>3</v>
      </c>
    </row>
    <row r="8" spans="1:9" ht="93" customHeight="1" x14ac:dyDescent="0.35">
      <c r="A8" s="16" t="s">
        <v>8</v>
      </c>
      <c r="B8" s="17" t="s">
        <v>9</v>
      </c>
      <c r="C8" s="12"/>
      <c r="D8" s="18">
        <v>2</v>
      </c>
      <c r="E8" s="19" t="s">
        <v>43</v>
      </c>
      <c r="F8" s="12">
        <f t="shared" si="0"/>
        <v>2</v>
      </c>
    </row>
    <row r="9" spans="1:9" ht="87.5" x14ac:dyDescent="0.35">
      <c r="A9" s="20" t="s">
        <v>10</v>
      </c>
      <c r="B9" s="21" t="s">
        <v>11</v>
      </c>
      <c r="C9" s="22"/>
      <c r="D9" s="23">
        <v>2</v>
      </c>
      <c r="E9" s="24" t="s">
        <v>43</v>
      </c>
      <c r="F9" s="22">
        <f t="shared" si="0"/>
        <v>2</v>
      </c>
    </row>
    <row r="10" spans="1:9" ht="210" customHeight="1" x14ac:dyDescent="0.35">
      <c r="A10" s="16" t="s">
        <v>12</v>
      </c>
      <c r="B10" s="17" t="s">
        <v>13</v>
      </c>
      <c r="C10" s="17" t="s">
        <v>14</v>
      </c>
      <c r="D10" s="18">
        <v>2</v>
      </c>
      <c r="E10" s="19" t="s">
        <v>43</v>
      </c>
      <c r="F10" s="12">
        <f t="shared" si="0"/>
        <v>2</v>
      </c>
    </row>
    <row r="11" spans="1:9" ht="87.5" x14ac:dyDescent="0.35">
      <c r="A11" s="20" t="s">
        <v>15</v>
      </c>
      <c r="B11" s="21" t="s">
        <v>16</v>
      </c>
      <c r="C11" s="22"/>
      <c r="D11" s="23">
        <v>3</v>
      </c>
      <c r="E11" s="24" t="s">
        <v>43</v>
      </c>
      <c r="F11" s="22">
        <f t="shared" si="0"/>
        <v>3</v>
      </c>
    </row>
    <row r="12" spans="1:9" ht="50" x14ac:dyDescent="0.35">
      <c r="A12" s="16" t="s">
        <v>17</v>
      </c>
      <c r="B12" s="17" t="s">
        <v>18</v>
      </c>
      <c r="C12" s="12"/>
      <c r="D12" s="18">
        <v>3</v>
      </c>
      <c r="E12" s="19" t="s">
        <v>44</v>
      </c>
      <c r="F12" s="12">
        <f t="shared" si="0"/>
        <v>0</v>
      </c>
    </row>
    <row r="13" spans="1:9" ht="78" x14ac:dyDescent="0.35">
      <c r="A13" s="20" t="s">
        <v>19</v>
      </c>
      <c r="B13" s="21" t="s">
        <v>20</v>
      </c>
      <c r="C13" s="22"/>
      <c r="D13" s="23">
        <v>3</v>
      </c>
      <c r="E13" s="24" t="s">
        <v>43</v>
      </c>
      <c r="F13" s="22">
        <f t="shared" si="0"/>
        <v>3</v>
      </c>
    </row>
    <row r="14" spans="1:9" ht="62.5" x14ac:dyDescent="0.35">
      <c r="A14" s="16" t="s">
        <v>21</v>
      </c>
      <c r="B14" s="17" t="s">
        <v>22</v>
      </c>
      <c r="C14" s="12"/>
      <c r="D14" s="18">
        <v>3</v>
      </c>
      <c r="E14" s="19" t="s">
        <v>43</v>
      </c>
      <c r="F14" s="12">
        <f t="shared" si="0"/>
        <v>3</v>
      </c>
    </row>
    <row r="15" spans="1:9" ht="50" x14ac:dyDescent="0.35">
      <c r="A15" s="20" t="s">
        <v>23</v>
      </c>
      <c r="B15" s="21" t="s">
        <v>24</v>
      </c>
      <c r="C15" s="22"/>
      <c r="D15" s="23">
        <v>2</v>
      </c>
      <c r="E15" s="24" t="s">
        <v>43</v>
      </c>
      <c r="F15" s="22">
        <f t="shared" si="0"/>
        <v>2</v>
      </c>
    </row>
    <row r="16" spans="1:9" ht="62.5" x14ac:dyDescent="0.35">
      <c r="A16" s="16" t="s">
        <v>25</v>
      </c>
      <c r="B16" s="17" t="s">
        <v>26</v>
      </c>
      <c r="C16" s="12"/>
      <c r="D16" s="18">
        <v>3</v>
      </c>
      <c r="E16" s="19" t="s">
        <v>43</v>
      </c>
      <c r="F16" s="12">
        <f t="shared" si="0"/>
        <v>3</v>
      </c>
    </row>
    <row r="17" spans="1:6" ht="75" x14ac:dyDescent="0.35">
      <c r="A17" s="20" t="s">
        <v>27</v>
      </c>
      <c r="B17" s="21" t="s">
        <v>28</v>
      </c>
      <c r="C17" s="22"/>
      <c r="D17" s="23">
        <v>1</v>
      </c>
      <c r="E17" s="24" t="s">
        <v>43</v>
      </c>
      <c r="F17" s="22">
        <f t="shared" si="0"/>
        <v>1</v>
      </c>
    </row>
    <row r="18" spans="1:6" ht="13" x14ac:dyDescent="0.35">
      <c r="A18" s="42" t="s">
        <v>40</v>
      </c>
      <c r="B18" s="42"/>
      <c r="C18" s="42"/>
      <c r="D18" s="25">
        <f>SUM(D6:D17)</f>
        <v>28</v>
      </c>
      <c r="E18" s="25"/>
      <c r="F18" s="26">
        <f>SUM(F6:F17)</f>
        <v>25</v>
      </c>
    </row>
  </sheetData>
  <sheetProtection algorithmName="SHA-512" hashValue="+pyq9ocfdbgACI5GEZhmIlTwvy3oIxPeZxDkiBdNF+merUMQbMnDQHIQb7U8vnQnqBxTbX4TlBhLHOmviG5DeQ==" saltValue="xvdPiA4HAW2vu12+jvF9Hw==" spinCount="100000" sheet="1" objects="1" scenarios="1"/>
  <protectedRanges>
    <protectedRange sqref="E6:E18" name="Rango1"/>
  </protectedRanges>
  <mergeCells count="3">
    <mergeCell ref="H1:I1"/>
    <mergeCell ref="A18:C18"/>
    <mergeCell ref="B1:F3"/>
  </mergeCells>
  <dataValidations count="2">
    <dataValidation type="list" allowBlank="1" showInputMessage="1" showErrorMessage="1" sqref="E6:E17">
      <formula1>$H$2:$H$3</formula1>
    </dataValidation>
    <dataValidation type="textLength" showInputMessage="1" showErrorMessage="1" prompt="El contenido no puede ser editado" sqref="A5:D17">
      <formula1>0</formula1>
      <formula2>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Calificación de riesgo</vt:lpstr>
      <vt:lpstr>Herramienta de verificación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2020-08-01T02:12:48Z</cp:lastPrinted>
  <dcterms:created xsi:type="dcterms:W3CDTF">2020-07-30T23:39:19Z</dcterms:created>
  <dcterms:modified xsi:type="dcterms:W3CDTF">2020-08-03T04:02:56Z</dcterms:modified>
</cp:coreProperties>
</file>